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9480" windowHeight="2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<sst xmlns="http://schemas.openxmlformats.org/spreadsheetml/2006/main" count="258" uniqueCount="154">
  <si>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</si>
  <si>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</si>
  <si>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</si>
  <si>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</si>
  <si>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</si>
  <si>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</si>
  <si>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</si>
  <si>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</si>
  <si>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</si>
  <si>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</si>
  <si>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</si>
  <si>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</si>
  <si>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</si>
  <si>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</si>
  <si>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</si>
  <si>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</si>
  <si>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</si>
  <si>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</si>
  <si>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</si>
  <si>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</si>
  <si>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</si>
  <si>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</si>
  <si>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</si>
  <si>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</si>
  <si>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</si>
  <si>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</si>
  <si>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</si>
  <si>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</si>
  <si>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</si>
  <si>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</si>
  <si>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</si>
  <si>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</si>
  <si>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</si>
  <si>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</si>
  <si>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</si>
  <si>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</si>
  <si>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</si>
  <si>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</si>
  <si>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</si>
  <si>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</si>
  <si>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</si>
  <si>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</si>
  <si>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</si>
  <si>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</si>
  <si>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</si>
  <si>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</si>
  <si>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</si>
  <si>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</si>
  <si>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</si>
  <si>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</si>
  <si>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</si>
  <si>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</si>
  <si>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</si>
  <si>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</si>
  <si>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</si>
  <si>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</si>
  <si>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</si>
  <si>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</si>
  <si>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</si>
  <si>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</si>
  <si>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</si>
  <si>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</si>
  <si>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</si>
  <si>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</si>
  <si>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</si>
  <si>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</si>
  <si>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</si>
  <si>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</si>
  <si>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</si>
  <si>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</si>
  <si>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</si>
  <si>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</si>
  <si>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</si>
  <si>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</si>
  <si>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</si>
  <si>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</si>
  <si>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</si>
  <si>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</si>
  <si>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</si>
  <si>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</si>
  <si>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</si>
  <si>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</si>
  <si>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</si>
  <si>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</si>
  <si>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</si>
  <si>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</si>
  <si>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</si>
  <si>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</si>
  <si>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</si>
  <si>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</si>
  <si>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</si>
  <si>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</si>
  <si>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</si>
  <si>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</si>
  <si>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</si>
  <si>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</si>
  <si>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</si>
  <si>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</si>
  <si>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</si>
  <si>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</si>
  <si>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</si>
  <si>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</si>
  <si>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</si>
  <si>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</si>
  <si>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</si>
  <si>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</si>
  <si>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</si>
  <si>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</si>
  <si>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</si>
  <si>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</si>
  <si>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</si>
  <si>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</si>
  <si>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</si>
  <si>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</si>
  <si>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</si>
  <si>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</si>
  <si>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</si>
  <si>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</si>
  <si>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</si>
  <si>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</si>
  <si>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</si>
  <si>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</si>
  <si>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</si>
  <si>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</si>
  <si>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</si>
  <si>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</si>
  <si>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</si>
  <si>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</si>
  <si>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</si>
  <si>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</si>
  <si>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</si>
  <si>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</si>
  <si>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</si>
  <si>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</si>
  <si>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</si>
  <si>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</si>
  <si>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</si>
  <si>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</si>
  <si>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</si>
  <si>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CASINO ESPANYOL DE CEBU</t>
  </si>
  <si>
    <t>X</t>
  </si>
  <si>
    <t>Philip Neri Estocada</t>
  </si>
  <si>
    <t>Parklane Hotel</t>
  </si>
  <si>
    <t>SM CITY CEBU</t>
  </si>
  <si>
    <t>Monterrazas de Cebu</t>
  </si>
  <si>
    <t>Cebu Country Club</t>
  </si>
  <si>
    <t>Barangay Casuntingan Gym</t>
  </si>
  <si>
    <t>SM City Cebu</t>
  </si>
  <si>
    <t xml:space="preserve">Sinulog Float </t>
  </si>
  <si>
    <t>SM Teddy Bear Giving to Persons with Autism</t>
  </si>
  <si>
    <t>ABCDE CARAVAN</t>
  </si>
  <si>
    <t>Casuntingan Citizens</t>
  </si>
  <si>
    <t>Autism Day with Angel's Walk</t>
  </si>
  <si>
    <t>Reach Foundation and Children with Autism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</si>
</sst>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2" zoomScale="77" zoomScaleNormal="200" zoomScalePageLayoutView="77" workbookViewId="0">
      <selection activeCell="B37" sqref="B37:G3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43831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43876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43836</v>
      </c>
      <c r="C11" s="152"/>
      <c r="D11" s="112">
        <v>27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>
        <v>43850</v>
      </c>
      <c r="C12" s="154"/>
      <c r="D12" s="102">
        <v>31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139</v>
      </c>
    </row>
    <row r="13" spans="1:16" s="36" customFormat="1" ht="12" customHeight="1" thickTop="1" thickBot="1">
      <c r="A13" s="178"/>
      <c r="B13" s="153">
        <v>43857</v>
      </c>
      <c r="C13" s="154"/>
      <c r="D13" s="102">
        <v>19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139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>
        <v>43843</v>
      </c>
      <c r="C15" s="154"/>
      <c r="D15" s="97"/>
      <c r="E15" s="98"/>
      <c r="F15" s="99">
        <v>10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145</v>
      </c>
    </row>
    <row r="16" spans="1:16" s="36" customFormat="1" ht="12" customHeight="1" thickTop="1" thickBot="1">
      <c r="A16" s="178"/>
      <c r="B16" s="153">
        <v>43848</v>
      </c>
      <c r="C16" s="154"/>
      <c r="D16" s="81"/>
      <c r="E16" s="68"/>
      <c r="F16" s="69"/>
      <c r="G16" s="70"/>
      <c r="H16" s="63">
        <v>9</v>
      </c>
      <c r="I16" s="82"/>
      <c r="J16" s="83"/>
      <c r="K16" s="64"/>
      <c r="L16" s="84"/>
      <c r="M16" s="61"/>
      <c r="N16" s="61"/>
      <c r="O16" s="66"/>
      <c r="P16" s="45" t="s">
        <v>148</v>
      </c>
    </row>
    <row r="17" spans="1:16" s="36" customFormat="1" ht="12" customHeight="1" thickTop="1" thickBot="1">
      <c r="A17" s="178"/>
      <c r="B17" s="153">
        <v>43841</v>
      </c>
      <c r="C17" s="154"/>
      <c r="D17" s="81"/>
      <c r="E17" s="68"/>
      <c r="F17" s="68"/>
      <c r="G17" s="68"/>
      <c r="H17" s="69"/>
      <c r="I17" s="70"/>
      <c r="J17" s="63">
        <v>29</v>
      </c>
      <c r="K17" s="63"/>
      <c r="L17" s="71"/>
      <c r="M17" s="61"/>
      <c r="N17" s="61"/>
      <c r="O17" s="66"/>
      <c r="P17" s="45" t="s">
        <v>144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43840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13</v>
      </c>
      <c r="M19" s="63"/>
      <c r="N19" s="62"/>
      <c r="O19" s="173"/>
      <c r="P19" s="45" t="s">
        <v>143</v>
      </c>
    </row>
    <row r="20" spans="1:16" s="36" customFormat="1" ht="12" customHeight="1" thickTop="1" thickBot="1">
      <c r="A20" s="178"/>
      <c r="B20" s="153">
        <v>43854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3"/>
      <c r="P20" s="45" t="s">
        <v>146</v>
      </c>
    </row>
    <row r="21" spans="1:16" s="36" customFormat="1" ht="12" customHeight="1" thickTop="1" thickBot="1">
      <c r="A21" s="178"/>
      <c r="B21" s="153">
        <v>43856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15</v>
      </c>
      <c r="M21" s="63"/>
      <c r="N21" s="62"/>
      <c r="O21" s="173"/>
      <c r="P21" s="45" t="s">
        <v>147</v>
      </c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>
        <v>43847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2</v>
      </c>
      <c r="O27" s="176"/>
      <c r="P27" s="46" t="s">
        <v>142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35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35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F3" zoomScale="91" zoomScaleNormal="200" zoomScalePageLayoutView="91" workbookViewId="0">
      <selection activeCell="O16" activeCellId="1" sqref="R11 O1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Fuente</v>
      </c>
      <c r="B3" s="254"/>
      <c r="C3" s="254"/>
      <c r="D3" s="254"/>
      <c r="E3" s="254"/>
      <c r="F3" s="254" t="str">
        <f>'Summary of Activities'!I6</f>
        <v>Kendrick S. Sulay</v>
      </c>
      <c r="G3" s="254"/>
      <c r="H3" s="254"/>
      <c r="I3" s="254"/>
      <c r="J3" s="254"/>
      <c r="K3" s="254"/>
      <c r="L3" s="254" t="str">
        <f>'Summary of Activities'!N6</f>
        <v>Manuel Climaco III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43831</v>
      </c>
      <c r="U3" s="254"/>
      <c r="V3" s="254"/>
      <c r="W3" s="280">
        <f>'Summary of Activities'!O8</f>
        <v>43876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43840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100</v>
      </c>
      <c r="D6" s="49">
        <v>65</v>
      </c>
      <c r="E6" s="50">
        <v>4000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149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43854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>
        <v>50</v>
      </c>
      <c r="D11" s="49">
        <v>25</v>
      </c>
      <c r="E11" s="50">
        <v>1000</v>
      </c>
      <c r="F11" s="51"/>
      <c r="G11" s="49"/>
      <c r="H11" s="52"/>
      <c r="I11" s="48"/>
      <c r="J11" s="49"/>
      <c r="K11" s="50"/>
      <c r="L11" s="51"/>
      <c r="M11" s="49"/>
      <c r="N11" s="52"/>
      <c r="O11" s="48">
        <v>50</v>
      </c>
      <c r="P11" s="49">
        <v>25</v>
      </c>
      <c r="Q11" s="50">
        <v>1000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150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43856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>
        <v>100</v>
      </c>
      <c r="D16" s="49">
        <v>45</v>
      </c>
      <c r="E16" s="50">
        <v>2000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152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153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250</v>
      </c>
      <c r="G47" s="278"/>
      <c r="H47" s="277">
        <f>D6+D11+D16+D21+D26+D31+D36+D41</f>
        <v>135</v>
      </c>
      <c r="I47" s="278"/>
      <c r="J47" s="271">
        <f>E6+E11+E16+E21+E26+E31+E36+E41</f>
        <v>7000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50</v>
      </c>
      <c r="G51" s="278"/>
      <c r="H51" s="277">
        <f>P6+P11+P16+P21+P26+P31+P36+P41</f>
        <v>25</v>
      </c>
      <c r="I51" s="278"/>
      <c r="J51" s="271">
        <f>Q6+Q11+Q16+Q21+Q26+Q31+Q36+Q41</f>
        <v>1000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300</v>
      </c>
      <c r="G54" s="262"/>
      <c r="H54" s="261">
        <f>SUM(H47:I52)</f>
        <v>160</v>
      </c>
      <c r="I54" s="262"/>
      <c r="J54" s="258">
        <f>SUM(J47:L52)</f>
        <v>8000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2020-02-13T01:43:10Z</dcterms:modified>
</cp:coreProperties>
</file>